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<sst xmlns="http://schemas.openxmlformats.org/spreadsheetml/2006/main" count="38" uniqueCount="20">
  <si>
    <t>NO SALE OF BUSINESS AT THE END</t>
  </si>
  <si>
    <t>Year of Cash Flow</t>
  </si>
  <si>
    <t>Amount</t>
  </si>
  <si>
    <t>Instructions</t>
  </si>
  <si>
    <t>Investment</t>
  </si>
  <si>
    <t>Include all the costs and money invested to get the investment to be cash flow positive</t>
  </si>
  <si>
    <t>Year 1 Cash Flow</t>
  </si>
  <si>
    <t>Include expected cash flow from your cannabis business</t>
  </si>
  <si>
    <t>Year 2 Cash Flow</t>
  </si>
  <si>
    <t>Year 3 Cash Flow</t>
  </si>
  <si>
    <t>Year 4 Cash Flow</t>
  </si>
  <si>
    <t>Year 5 Cash Flow</t>
  </si>
  <si>
    <t>IRR</t>
  </si>
  <si>
    <t>Total Cash Flow</t>
  </si>
  <si>
    <t>Multiple on Investment Capital (MoIC)</t>
  </si>
  <si>
    <t>Average Return</t>
  </si>
  <si>
    <t>Return on Investment (ROI)</t>
  </si>
  <si>
    <t>Pay Back Period (in Months)</t>
  </si>
  <si>
    <t>Sale of Business</t>
  </si>
  <si>
    <t>2-3X your cash flow is a good predictor of your valuation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</si>
</sst>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"/>
    <numFmt numFmtId="165" formatCode="0.0"/>
  </numFmts>
  <fonts count="5">
    <font>
      <sz val="10.0"/>
      <color rgb="FF000000"/>
      <name val="Arial"/>
      <scheme val="minor"/>
    </font>
    <font>
      <b/>
      <color theme="1"/>
      <name val="Arial"/>
      <scheme val="minor"/>
    </font>
    <font/>
    <font>
      <color theme="1"/>
      <name val="Arial"/>
      <scheme val="minor"/>
    </font>
    <font>
      <b/>
      <color rgb="FFFF0000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AD1DC"/>
        <bgColor rgb="FFEAD1DC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3" fontId="1" numFmtId="0" xfId="0" applyAlignment="1" applyBorder="1" applyFill="1" applyFont="1">
      <alignment horizontal="center" readingOrder="0"/>
    </xf>
    <xf borderId="4" fillId="0" fontId="3" numFmtId="0" xfId="0" applyAlignment="1" applyBorder="1" applyFont="1">
      <alignment readingOrder="0"/>
    </xf>
    <xf borderId="4" fillId="0" fontId="3" numFmtId="164" xfId="0" applyAlignment="1" applyBorder="1" applyFont="1" applyNumberFormat="1">
      <alignment readingOrder="0"/>
    </xf>
    <xf borderId="4" fillId="0" fontId="4" numFmtId="0" xfId="0" applyAlignment="1" applyBorder="1" applyFont="1">
      <alignment readingOrder="0"/>
    </xf>
    <xf borderId="5" fillId="0" fontId="4" numFmtId="0" xfId="0" applyAlignment="1" applyBorder="1" applyFont="1">
      <alignment readingOrder="0"/>
    </xf>
    <xf borderId="6" fillId="0" fontId="2" numFmtId="0" xfId="0" applyBorder="1" applyFont="1"/>
    <xf borderId="7" fillId="0" fontId="2" numFmtId="0" xfId="0" applyBorder="1" applyFont="1"/>
    <xf borderId="0" fillId="0" fontId="1" numFmtId="0" xfId="0" applyAlignment="1" applyFont="1">
      <alignment readingOrder="0"/>
    </xf>
    <xf borderId="4" fillId="4" fontId="1" numFmtId="9" xfId="0" applyBorder="1" applyFill="1" applyFont="1" applyNumberFormat="1"/>
    <xf borderId="0" fillId="0" fontId="4" numFmtId="0" xfId="0" applyFont="1"/>
    <xf borderId="0" fillId="0" fontId="3" numFmtId="0" xfId="0" applyAlignment="1" applyFont="1">
      <alignment readingOrder="0"/>
    </xf>
    <xf borderId="0" fillId="0" fontId="3" numFmtId="164" xfId="0" applyFont="1" applyNumberFormat="1"/>
    <xf borderId="4" fillId="4" fontId="1" numFmtId="0" xfId="0" applyBorder="1" applyFont="1"/>
    <xf borderId="4" fillId="4" fontId="1" numFmtId="10" xfId="0" applyBorder="1" applyFont="1" applyNumberFormat="1"/>
    <xf borderId="4" fillId="4" fontId="1" numFmtId="165" xfId="0" applyBorder="1" applyFont="1" applyNumberFormat="1"/>
    <xf borderId="4" fillId="0" fontId="3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2.38"/>
    <col customWidth="1" min="3" max="3" width="70.88"/>
  </cols>
  <sheetData>
    <row r="3">
      <c r="A3" s="1" t="s">
        <v>0</v>
      </c>
      <c r="B3" s="2"/>
      <c r="C3" s="2"/>
      <c r="D3" s="3"/>
    </row>
    <row r="5">
      <c r="A5" s="4" t="s">
        <v>1</v>
      </c>
      <c r="B5" s="4" t="s">
        <v>2</v>
      </c>
      <c r="C5" s="4" t="s">
        <v>3</v>
      </c>
    </row>
    <row r="6">
      <c r="A6" s="5" t="s">
        <v>4</v>
      </c>
      <c r="B6" s="6">
        <v>-250000.0</v>
      </c>
      <c r="C6" s="7" t="s">
        <v>5</v>
      </c>
    </row>
    <row r="7">
      <c r="A7" s="5" t="s">
        <v>6</v>
      </c>
      <c r="B7" s="6">
        <v>50000.0</v>
      </c>
      <c r="C7" s="8" t="s">
        <v>7</v>
      </c>
    </row>
    <row r="8">
      <c r="A8" s="5" t="s">
        <v>8</v>
      </c>
      <c r="B8" s="6">
        <v>150000.0</v>
      </c>
      <c r="C8" s="9"/>
    </row>
    <row r="9">
      <c r="A9" s="5" t="s">
        <v>9</v>
      </c>
      <c r="B9" s="6">
        <v>175000.0</v>
      </c>
      <c r="C9" s="9"/>
    </row>
    <row r="10">
      <c r="A10" s="5" t="s">
        <v>10</v>
      </c>
      <c r="B10" s="6">
        <v>40000.0</v>
      </c>
      <c r="C10" s="9"/>
    </row>
    <row r="11">
      <c r="A11" s="5" t="s">
        <v>11</v>
      </c>
      <c r="B11" s="6">
        <v>150000.0</v>
      </c>
      <c r="C11" s="10"/>
    </row>
    <row r="12">
      <c r="A12" s="11" t="s">
        <v>12</v>
      </c>
      <c r="B12" s="12">
        <f>IRR(B6:B11)</f>
        <v>0.321288327</v>
      </c>
      <c r="C12" s="13"/>
    </row>
    <row r="14">
      <c r="A14" s="14" t="s">
        <v>13</v>
      </c>
      <c r="B14" s="15">
        <f>sum(B7:B11)</f>
        <v>565000</v>
      </c>
    </row>
    <row r="15">
      <c r="A15" s="11" t="s">
        <v>14</v>
      </c>
      <c r="B15" s="16">
        <f>-B14/B6</f>
        <v>2.26</v>
      </c>
    </row>
    <row r="17">
      <c r="A17" s="14" t="s">
        <v>15</v>
      </c>
      <c r="B17" s="15">
        <f>average(B7:B11)</f>
        <v>113000</v>
      </c>
    </row>
    <row r="18">
      <c r="A18" s="11" t="s">
        <v>16</v>
      </c>
      <c r="B18" s="17">
        <f>-B17/B6</f>
        <v>0.452</v>
      </c>
    </row>
    <row r="19">
      <c r="A19" s="11" t="s">
        <v>17</v>
      </c>
      <c r="B19" s="18">
        <f>-B6/B17*12</f>
        <v>26.54867257</v>
      </c>
    </row>
    <row r="23">
      <c r="A23" s="1" t="s">
        <v>0</v>
      </c>
      <c r="B23" s="2"/>
      <c r="C23" s="2"/>
      <c r="D23" s="3"/>
    </row>
    <row r="25">
      <c r="A25" s="4" t="s">
        <v>1</v>
      </c>
      <c r="B25" s="4" t="s">
        <v>2</v>
      </c>
      <c r="C25" s="4" t="s">
        <v>3</v>
      </c>
    </row>
    <row r="26">
      <c r="A26" s="5" t="s">
        <v>4</v>
      </c>
      <c r="B26" s="6">
        <f t="shared" ref="B26:B31" si="1">B6</f>
        <v>-250000</v>
      </c>
      <c r="C26" s="7" t="s">
        <v>5</v>
      </c>
    </row>
    <row r="27">
      <c r="A27" s="5" t="s">
        <v>6</v>
      </c>
      <c r="B27" s="6">
        <f t="shared" si="1"/>
        <v>50000</v>
      </c>
      <c r="C27" s="8" t="s">
        <v>7</v>
      </c>
    </row>
    <row r="28">
      <c r="A28" s="5" t="s">
        <v>8</v>
      </c>
      <c r="B28" s="6">
        <f t="shared" si="1"/>
        <v>150000</v>
      </c>
      <c r="C28" s="9"/>
    </row>
    <row r="29">
      <c r="A29" s="5" t="s">
        <v>9</v>
      </c>
      <c r="B29" s="6">
        <f t="shared" si="1"/>
        <v>175000</v>
      </c>
      <c r="C29" s="9"/>
    </row>
    <row r="30">
      <c r="A30" s="5" t="s">
        <v>10</v>
      </c>
      <c r="B30" s="6">
        <f t="shared" si="1"/>
        <v>40000</v>
      </c>
      <c r="C30" s="9"/>
    </row>
    <row r="31">
      <c r="A31" s="5" t="s">
        <v>11</v>
      </c>
      <c r="B31" s="6">
        <f t="shared" si="1"/>
        <v>150000</v>
      </c>
      <c r="C31" s="10"/>
    </row>
    <row r="32">
      <c r="A32" s="5" t="s">
        <v>18</v>
      </c>
      <c r="B32" s="19">
        <f>B31*3</f>
        <v>450000</v>
      </c>
      <c r="C32" s="7" t="s">
        <v>19</v>
      </c>
    </row>
    <row r="33">
      <c r="A33" s="11" t="s">
        <v>12</v>
      </c>
      <c r="B33" s="12">
        <f>IRR(B26:B32)</f>
        <v>0.4394121668</v>
      </c>
    </row>
    <row r="35">
      <c r="A35" s="14" t="s">
        <v>13</v>
      </c>
      <c r="B35" s="15">
        <f>sum(B27:B31)</f>
        <v>565000</v>
      </c>
    </row>
    <row r="36">
      <c r="A36" s="11" t="s">
        <v>14</v>
      </c>
      <c r="B36" s="16">
        <f>-B35/B26</f>
        <v>2.26</v>
      </c>
    </row>
    <row r="38">
      <c r="A38" s="14" t="s">
        <v>15</v>
      </c>
      <c r="B38" s="15">
        <f>average(B27:B31)</f>
        <v>113000</v>
      </c>
    </row>
    <row r="39">
      <c r="A39" s="11" t="s">
        <v>16</v>
      </c>
      <c r="B39" s="17">
        <f>-B38/B26</f>
        <v>0.452</v>
      </c>
    </row>
    <row r="40">
      <c r="A40" s="11" t="s">
        <v>17</v>
      </c>
      <c r="B40" s="16">
        <f>-B26/B38*12</f>
        <v>26.54867257</v>
      </c>
    </row>
  </sheetData>
  <mergeCells count="4">
    <mergeCell ref="A3:D3"/>
    <mergeCell ref="C7:C11"/>
    <mergeCell ref="A23:D23"/>
    <mergeCell ref="C27:C31"/>
  </mergeCells>
  <drawing r:id="rId1"/>
</worksheet>
</file>